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gdrive\Stunt\"/>
    </mc:Choice>
  </mc:AlternateContent>
  <bookViews>
    <workbookView xWindow="480" yWindow="75" windowWidth="27795" windowHeight="12075"/>
  </bookViews>
  <sheets>
    <sheet name="Sheet1" sheetId="1" r:id="rId1"/>
  </sheets>
  <definedNames>
    <definedName name="max_weight_si">Sheet1!$D$6</definedName>
    <definedName name="max_weight_us">Sheet1!$B$6</definedName>
    <definedName name="max_wing_loading_si">Sheet1!$D$4</definedName>
    <definedName name="max_wing_loading_us">Sheet1!$B$4</definedName>
    <definedName name="min_weight_si">Sheet1!$D$5</definedName>
    <definedName name="min_weight_us">Sheet1!$B$5</definedName>
    <definedName name="min_wing_loading_si">Sheet1!$D$3</definedName>
    <definedName name="min_wing_loading_us">Sheet1!$B$3</definedName>
    <definedName name="wing_area_si">Sheet1!$D$2</definedName>
    <definedName name="wing_area_us">Sheet1!$B$2</definedName>
  </definedNames>
  <calcPr calcId="152511"/>
</workbook>
</file>

<file path=xl/calcChain.xml><?xml version="1.0" encoding="utf-8"?>
<calcChain xmlns="http://schemas.openxmlformats.org/spreadsheetml/2006/main">
  <c r="D2" i="1" l="1"/>
  <c r="E13" i="1" l="1"/>
  <c r="E14" i="1"/>
  <c r="E15" i="1"/>
  <c r="E16" i="1"/>
  <c r="E17" i="1"/>
  <c r="E18" i="1"/>
  <c r="E19" i="1"/>
  <c r="E20" i="1"/>
  <c r="E21" i="1"/>
  <c r="E22" i="1"/>
  <c r="E23" i="1"/>
  <c r="E24" i="1"/>
  <c r="E12" i="1"/>
  <c r="D4" i="1"/>
  <c r="D6" i="1" s="1"/>
  <c r="D3" i="1"/>
  <c r="D5" i="1" s="1"/>
  <c r="B6" i="1"/>
  <c r="B5" i="1"/>
</calcChain>
</file>

<file path=xl/sharedStrings.xml><?xml version="1.0" encoding="utf-8"?>
<sst xmlns="http://schemas.openxmlformats.org/spreadsheetml/2006/main" count="42" uniqueCount="38">
  <si>
    <t>Wing area including flaps</t>
  </si>
  <si>
    <t>Minimum wing loading</t>
  </si>
  <si>
    <t>Maximum wing loading</t>
  </si>
  <si>
    <t>Minimum model weight</t>
  </si>
  <si>
    <t>Maximum model weight</t>
  </si>
  <si>
    <t>sq. in</t>
  </si>
  <si>
    <t>oz</t>
  </si>
  <si>
    <t>Площадь крыла включая закрылки</t>
  </si>
  <si>
    <t>Нижний уровень нагрузки крыла</t>
  </si>
  <si>
    <t>Махимальный уровень нагрузки крыла</t>
  </si>
  <si>
    <t>Минимальный вес модели</t>
  </si>
  <si>
    <t>Махимальный вес модели</t>
  </si>
  <si>
    <r>
      <t>oz/ft</t>
    </r>
    <r>
      <rPr>
        <vertAlign val="superscript"/>
        <sz val="11"/>
        <color indexed="8"/>
        <rFont val="Calibri"/>
        <family val="2"/>
      </rPr>
      <t>2</t>
    </r>
  </si>
  <si>
    <t>Todd Lee Mustang</t>
  </si>
  <si>
    <t>Geiseke WC Nobler</t>
  </si>
  <si>
    <t>Contrada Satona</t>
  </si>
  <si>
    <t>Berringer Sportster</t>
  </si>
  <si>
    <t>Moon Billy Bear Nats</t>
  </si>
  <si>
    <t>Saturn WC Hunt</t>
  </si>
  <si>
    <t>Walker WC Impact</t>
  </si>
  <si>
    <t>Trivial Pursuit Nats</t>
  </si>
  <si>
    <t>PMaster Baron Nats</t>
  </si>
  <si>
    <t>Rabe BBQB</t>
  </si>
  <si>
    <t>Buck Infinity #1 (95 NATs)</t>
  </si>
  <si>
    <t>Buck Infinity #2 (99-03 NATs)</t>
  </si>
  <si>
    <t>Buck Imitation XL (94 Nats)</t>
  </si>
  <si>
    <t>area</t>
  </si>
  <si>
    <t>weight</t>
  </si>
  <si>
    <t>wing loading</t>
  </si>
  <si>
    <r>
      <t>г/дм</t>
    </r>
    <r>
      <rPr>
        <vertAlign val="superscript"/>
        <sz val="11"/>
        <color indexed="8"/>
        <rFont val="Calibri"/>
        <family val="2"/>
      </rPr>
      <t>2</t>
    </r>
  </si>
  <si>
    <t>грам</t>
  </si>
  <si>
    <t>нагрузка</t>
  </si>
  <si>
    <t>ЧМ среди юниоров в 90-х</t>
  </si>
  <si>
    <t>ЧМ '74</t>
  </si>
  <si>
    <t>ЧМ '06</t>
  </si>
  <si>
    <t>ЧМ '78</t>
  </si>
  <si>
    <t>ЧМ '92</t>
  </si>
  <si>
    <r>
      <t>dм</t>
    </r>
    <r>
      <rPr>
        <vertAlign val="superscript"/>
        <sz val="11"/>
        <color indexed="8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</si>
</sst>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7" x14ac:knownFonts="1">
    <font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99"/>
      <name val="Verdana"/>
      <family val="2"/>
    </font>
    <font>
      <b/>
      <sz val="9"/>
      <color rgb="FF00009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 style="thin">
        <color indexed="64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 style="thin">
        <color theme="3"/>
      </right>
      <top/>
      <bottom/>
      <diagonal/>
    </border>
    <border>
      <left style="thin">
        <color indexed="64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indexed="64"/>
      </right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4">
    <xf numFmtId="0" fontId="0" fillId="0" borderId="0" xfId="0"/>
    <xf numFmtId="43" fontId="0" fillId="0" borderId="3" xfId="0" applyNumberFormat="1" applyFont="1" applyBorder="1" applyProtection="1">
      <protection locked="0"/>
    </xf>
    <xf numFmtId="0" fontId="0" fillId="0" borderId="0" xfId="0" applyProtection="1"/>
    <xf numFmtId="0" fontId="3" fillId="3" borderId="4" xfId="0" applyFont="1" applyFill="1" applyBorder="1" applyAlignment="1" applyProtection="1">
      <alignment horizontal="right"/>
    </xf>
    <xf numFmtId="0" fontId="0" fillId="4" borderId="5" xfId="0" applyFont="1" applyFill="1" applyBorder="1" applyAlignment="1" applyProtection="1"/>
    <xf numFmtId="0" fontId="0" fillId="4" borderId="4" xfId="0" applyFont="1" applyFill="1" applyBorder="1" applyProtection="1"/>
    <xf numFmtId="0" fontId="3" fillId="3" borderId="3" xfId="0" applyFont="1" applyFill="1" applyBorder="1" applyProtection="1"/>
    <xf numFmtId="0" fontId="3" fillId="3" borderId="6" xfId="0" applyFont="1" applyFill="1" applyBorder="1" applyAlignment="1" applyProtection="1">
      <alignment horizontal="right"/>
    </xf>
    <xf numFmtId="43" fontId="0" fillId="5" borderId="7" xfId="0" applyNumberFormat="1" applyFont="1" applyFill="1" applyBorder="1" applyProtection="1"/>
    <xf numFmtId="0" fontId="0" fillId="4" borderId="1" xfId="0" applyFont="1" applyFill="1" applyBorder="1" applyAlignment="1" applyProtection="1"/>
    <xf numFmtId="164" fontId="0" fillId="5" borderId="8" xfId="0" applyNumberFormat="1" applyFont="1" applyFill="1" applyBorder="1" applyProtection="1"/>
    <xf numFmtId="0" fontId="0" fillId="4" borderId="6" xfId="0" applyFont="1" applyFill="1" applyBorder="1" applyProtection="1"/>
    <xf numFmtId="0" fontId="3" fillId="3" borderId="7" xfId="0" applyFont="1" applyFill="1" applyBorder="1" applyProtection="1"/>
    <xf numFmtId="43" fontId="4" fillId="6" borderId="7" xfId="1" applyNumberFormat="1" applyFont="1" applyFill="1" applyBorder="1" applyProtection="1"/>
    <xf numFmtId="43" fontId="4" fillId="4" borderId="1" xfId="1" applyNumberFormat="1" applyFont="1" applyFill="1" applyBorder="1" applyAlignment="1" applyProtection="1"/>
    <xf numFmtId="164" fontId="0" fillId="6" borderId="8" xfId="0" applyNumberFormat="1" applyFont="1" applyFill="1" applyBorder="1" applyProtection="1"/>
    <xf numFmtId="0" fontId="3" fillId="3" borderId="9" xfId="0" applyFont="1" applyFill="1" applyBorder="1" applyAlignment="1" applyProtection="1">
      <alignment horizontal="right"/>
    </xf>
    <xf numFmtId="43" fontId="4" fillId="4" borderId="10" xfId="1" applyNumberFormat="1" applyFont="1" applyFill="1" applyBorder="1" applyAlignment="1" applyProtection="1"/>
    <xf numFmtId="0" fontId="3" fillId="3" borderId="11" xfId="0" applyFont="1" applyFill="1" applyBorder="1" applyProtection="1"/>
    <xf numFmtId="0" fontId="0" fillId="0" borderId="0" xfId="0" applyBorder="1" applyProtection="1"/>
    <xf numFmtId="0" fontId="5" fillId="0" borderId="0" xfId="0" applyFont="1"/>
    <xf numFmtId="0" fontId="6" fillId="0" borderId="0" xfId="0" applyFont="1"/>
    <xf numFmtId="0" fontId="3" fillId="0" borderId="0" xfId="0" applyFont="1" applyProtection="1"/>
    <xf numFmtId="164" fontId="0" fillId="0" borderId="2" xfId="0" applyNumberFormat="1" applyFont="1" applyBorder="1" applyProtection="1">
      <protection locked="0"/>
    </xf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24"/>
  <sheetViews>
    <sheetView tabSelected="1" zoomScaleNormal="100" workbookViewId="0">
      <selection activeCell="F15" sqref="F15"/>
    </sheetView>
  </sheetViews>
  <sheetFormatPr defaultRowHeight="15" x14ac:dyDescent="0.25"/>
  <cols>
    <col min="1" max="1" width="31.28515625" style="2" bestFit="1" customWidth="1"/>
    <col min="2" max="2" width="8" style="2" bestFit="1" customWidth="1"/>
    <col min="3" max="3" width="7.140625" style="2" bestFit="1" customWidth="1"/>
    <col min="4" max="4" width="12.28515625" style="2" bestFit="1" customWidth="1"/>
    <col min="5" max="5" width="10" style="2" bestFit="1" customWidth="1"/>
    <col min="6" max="6" width="38.28515625" style="2" bestFit="1" customWidth="1"/>
    <col min="7" max="7" width="9.5703125" style="2" bestFit="1" customWidth="1"/>
    <col min="8" max="16384" width="9.140625" style="2"/>
  </cols>
  <sheetData>
    <row r="2" spans="1:6" ht="17.25" customHeight="1" x14ac:dyDescent="0.25">
      <c r="A2" s="3" t="s">
        <v>0</v>
      </c>
      <c r="B2" s="1">
        <v>258.07551615103222</v>
      </c>
      <c r="C2" s="4" t="s">
        <v>5</v>
      </c>
      <c r="D2" s="23">
        <f>wing_area_us*0.064516</f>
        <v>16.649999999999995</v>
      </c>
      <c r="E2" s="5" t="s">
        <v>37</v>
      </c>
      <c r="F2" s="6" t="s">
        <v>7</v>
      </c>
    </row>
    <row r="3" spans="1:6" ht="17.25" customHeight="1" x14ac:dyDescent="0.25">
      <c r="A3" s="7" t="s">
        <v>1</v>
      </c>
      <c r="B3" s="8">
        <v>11</v>
      </c>
      <c r="C3" s="9" t="s">
        <v>12</v>
      </c>
      <c r="D3" s="10">
        <f>min_wing_loading_us*3.0513</f>
        <v>33.564299999999996</v>
      </c>
      <c r="E3" s="11" t="s">
        <v>29</v>
      </c>
      <c r="F3" s="12" t="s">
        <v>8</v>
      </c>
    </row>
    <row r="4" spans="1:6" ht="17.25" x14ac:dyDescent="0.25">
      <c r="A4" s="7" t="s">
        <v>2</v>
      </c>
      <c r="B4" s="8">
        <v>13.5</v>
      </c>
      <c r="C4" s="9" t="s">
        <v>12</v>
      </c>
      <c r="D4" s="10">
        <f>max_wing_loading_us*3.0513</f>
        <v>41.192549999999997</v>
      </c>
      <c r="E4" s="11" t="s">
        <v>29</v>
      </c>
      <c r="F4" s="12" t="s">
        <v>9</v>
      </c>
    </row>
    <row r="5" spans="1:6" x14ac:dyDescent="0.25">
      <c r="A5" s="7" t="s">
        <v>3</v>
      </c>
      <c r="B5" s="13">
        <f>min_wing_loading_us*(wing_area_us/144)</f>
        <v>19.714101928203849</v>
      </c>
      <c r="C5" s="14" t="s">
        <v>6</v>
      </c>
      <c r="D5" s="15">
        <f>min_wing_loading_si*(wing_area_si)</f>
        <v>558.84559499999978</v>
      </c>
      <c r="E5" s="11" t="s">
        <v>30</v>
      </c>
      <c r="F5" s="12" t="s">
        <v>10</v>
      </c>
    </row>
    <row r="6" spans="1:6" x14ac:dyDescent="0.25">
      <c r="A6" s="16" t="s">
        <v>4</v>
      </c>
      <c r="B6" s="13">
        <f>max_wing_loading_us*(wing_area_us/144)</f>
        <v>24.194579639159272</v>
      </c>
      <c r="C6" s="17" t="s">
        <v>6</v>
      </c>
      <c r="D6" s="15">
        <f>max_wing_loading_si*(wing_area_si)</f>
        <v>685.8559574999997</v>
      </c>
      <c r="E6" s="11" t="s">
        <v>30</v>
      </c>
      <c r="F6" s="18" t="s">
        <v>11</v>
      </c>
    </row>
    <row r="7" spans="1:6" x14ac:dyDescent="0.25">
      <c r="A7" s="19"/>
      <c r="B7" s="19"/>
      <c r="C7" s="19"/>
      <c r="D7" s="19"/>
      <c r="E7" s="19"/>
      <c r="F7" s="19"/>
    </row>
    <row r="8" spans="1:6" x14ac:dyDescent="0.25">
      <c r="A8" s="19"/>
      <c r="B8" s="19"/>
      <c r="C8" s="19"/>
      <c r="D8" s="19"/>
      <c r="E8" s="19"/>
      <c r="F8" s="19"/>
    </row>
    <row r="9" spans="1:6" x14ac:dyDescent="0.25">
      <c r="A9" s="19"/>
      <c r="B9" s="19"/>
      <c r="C9" s="19"/>
      <c r="D9" s="19"/>
      <c r="E9" s="19"/>
      <c r="F9" s="19"/>
    </row>
    <row r="11" spans="1:6" x14ac:dyDescent="0.25">
      <c r="B11" s="2" t="s">
        <v>26</v>
      </c>
      <c r="C11" s="2" t="s">
        <v>27</v>
      </c>
      <c r="D11" s="2" t="s">
        <v>28</v>
      </c>
      <c r="E11" s="2" t="s">
        <v>31</v>
      </c>
    </row>
    <row r="12" spans="1:6" x14ac:dyDescent="0.25">
      <c r="A12" s="20" t="s">
        <v>13</v>
      </c>
      <c r="B12" s="2">
        <v>700</v>
      </c>
      <c r="C12" s="2">
        <v>52</v>
      </c>
      <c r="D12" s="2">
        <v>10.7</v>
      </c>
      <c r="E12" s="2">
        <f>D12*3.0513</f>
        <v>32.648909999999994</v>
      </c>
      <c r="F12" s="2" t="s">
        <v>32</v>
      </c>
    </row>
    <row r="13" spans="1:6" x14ac:dyDescent="0.25">
      <c r="A13" s="20" t="s">
        <v>14</v>
      </c>
      <c r="B13" s="2">
        <v>560</v>
      </c>
      <c r="C13" s="2">
        <v>42</v>
      </c>
      <c r="D13" s="2">
        <v>10.8</v>
      </c>
      <c r="E13" s="2">
        <f t="shared" ref="E13:E24" si="0">D13*3.0513</f>
        <v>32.954039999999999</v>
      </c>
      <c r="F13" s="2" t="s">
        <v>33</v>
      </c>
    </row>
    <row r="14" spans="1:6" x14ac:dyDescent="0.25">
      <c r="A14" s="20" t="s">
        <v>15</v>
      </c>
      <c r="B14" s="2">
        <v>600</v>
      </c>
      <c r="C14" s="2">
        <v>48</v>
      </c>
      <c r="D14" s="2">
        <v>11.52</v>
      </c>
      <c r="E14" s="2">
        <f t="shared" si="0"/>
        <v>35.150976</v>
      </c>
    </row>
    <row r="15" spans="1:6" x14ac:dyDescent="0.25">
      <c r="A15" s="20" t="s">
        <v>16</v>
      </c>
      <c r="B15" s="2">
        <v>650</v>
      </c>
      <c r="C15" s="2">
        <v>52</v>
      </c>
      <c r="D15" s="2">
        <v>11.52</v>
      </c>
      <c r="E15" s="2">
        <f t="shared" si="0"/>
        <v>35.150976</v>
      </c>
      <c r="F15" s="2" t="s">
        <v>34</v>
      </c>
    </row>
    <row r="16" spans="1:6" x14ac:dyDescent="0.25">
      <c r="A16" s="20" t="s">
        <v>17</v>
      </c>
      <c r="B16" s="2">
        <v>720</v>
      </c>
      <c r="C16" s="2">
        <v>58</v>
      </c>
      <c r="D16" s="2">
        <v>11.6</v>
      </c>
      <c r="E16" s="2">
        <f t="shared" si="0"/>
        <v>35.39508</v>
      </c>
    </row>
    <row r="17" spans="1:6" x14ac:dyDescent="0.25">
      <c r="A17" s="20" t="s">
        <v>18</v>
      </c>
      <c r="B17" s="2">
        <v>650</v>
      </c>
      <c r="C17" s="2">
        <v>58</v>
      </c>
      <c r="D17" s="2">
        <v>12.85</v>
      </c>
      <c r="E17" s="2">
        <f t="shared" si="0"/>
        <v>39.209204999999997</v>
      </c>
      <c r="F17" s="2" t="s">
        <v>35</v>
      </c>
    </row>
    <row r="18" spans="1:6" x14ac:dyDescent="0.25">
      <c r="A18" s="21" t="s">
        <v>19</v>
      </c>
      <c r="B18" s="22">
        <v>685</v>
      </c>
      <c r="C18" s="22">
        <v>65</v>
      </c>
      <c r="D18" s="22">
        <v>13.66</v>
      </c>
      <c r="E18" s="22">
        <f t="shared" si="0"/>
        <v>41.680757999999997</v>
      </c>
      <c r="F18" s="2" t="s">
        <v>36</v>
      </c>
    </row>
    <row r="19" spans="1:6" x14ac:dyDescent="0.25">
      <c r="A19" s="20" t="s">
        <v>20</v>
      </c>
      <c r="B19" s="2">
        <v>650</v>
      </c>
      <c r="C19" s="2">
        <v>66</v>
      </c>
      <c r="D19" s="2">
        <v>14.62</v>
      </c>
      <c r="E19" s="2">
        <f t="shared" si="0"/>
        <v>44.610005999999998</v>
      </c>
    </row>
    <row r="20" spans="1:6" x14ac:dyDescent="0.25">
      <c r="A20" s="20" t="s">
        <v>21</v>
      </c>
      <c r="B20" s="2">
        <v>750</v>
      </c>
      <c r="C20" s="2">
        <v>80</v>
      </c>
      <c r="D20" s="2">
        <v>15.36</v>
      </c>
      <c r="E20" s="2">
        <f t="shared" si="0"/>
        <v>46.867967999999998</v>
      </c>
    </row>
    <row r="21" spans="1:6" x14ac:dyDescent="0.25">
      <c r="A21" s="20" t="s">
        <v>22</v>
      </c>
      <c r="B21" s="2">
        <v>650</v>
      </c>
      <c r="C21" s="2">
        <v>72</v>
      </c>
      <c r="D21" s="2">
        <v>15.95</v>
      </c>
      <c r="E21" s="2">
        <f t="shared" si="0"/>
        <v>48.668234999999996</v>
      </c>
    </row>
    <row r="22" spans="1:6" x14ac:dyDescent="0.25">
      <c r="A22" s="20" t="s">
        <v>23</v>
      </c>
      <c r="B22" s="2">
        <v>640</v>
      </c>
      <c r="C22" s="2">
        <v>57</v>
      </c>
      <c r="D22" s="2">
        <v>12.82</v>
      </c>
      <c r="E22" s="2">
        <f t="shared" si="0"/>
        <v>39.117666</v>
      </c>
    </row>
    <row r="23" spans="1:6" x14ac:dyDescent="0.25">
      <c r="A23" s="21" t="s">
        <v>24</v>
      </c>
      <c r="B23" s="22">
        <v>655</v>
      </c>
      <c r="C23" s="22">
        <v>62.5</v>
      </c>
      <c r="D23" s="22">
        <v>13.74</v>
      </c>
      <c r="E23" s="22">
        <f t="shared" si="0"/>
        <v>41.924861999999997</v>
      </c>
    </row>
    <row r="24" spans="1:6" x14ac:dyDescent="0.25">
      <c r="A24" s="20" t="s">
        <v>25</v>
      </c>
      <c r="B24" s="2">
        <v>610</v>
      </c>
      <c r="C24" s="2">
        <v>64</v>
      </c>
      <c r="D24" s="2">
        <v>15.1</v>
      </c>
      <c r="E24" s="2">
        <f t="shared" si="0"/>
        <v>46.074629999999999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Sheet1</vt:lpstr>
      <vt:lpstr>max_weight_si</vt:lpstr>
      <vt:lpstr>max_weight_us</vt:lpstr>
      <vt:lpstr>max_wing_loading_si</vt:lpstr>
      <vt:lpstr>max_wing_loading_us</vt:lpstr>
      <vt:lpstr>min_weight_si</vt:lpstr>
      <vt:lpstr>min_weight_us</vt:lpstr>
      <vt:lpstr>min_wing_loading_si</vt:lpstr>
      <vt:lpstr>min_wing_loading_us</vt:lpstr>
      <vt:lpstr>wing_area_si</vt:lpstr>
      <vt:lpstr>wing_area_us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Sammy</dc:creator>
  <cp:lastModifiedBy>Steven Yampolsky</cp:lastModifiedBy>
  <dcterms:created xsi:type="dcterms:W3CDTF">2012-10-26T23:04:24Z</dcterms:created>
  <dcterms:modified xsi:type="dcterms:W3CDTF">2015-08-11T15:12:57Z</dcterms:modified>
</cp:coreProperties>
</file>